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8 месяц 2025 года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<sst xmlns="http://schemas.openxmlformats.org/spreadsheetml/2006/main" count="40" uniqueCount="40">
  <si>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</si>
  <si>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</si>
  <si>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</si>
  <si>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</si>
  <si>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</si>
  <si>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</si>
  <si>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</si>
  <si>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</si>
  <si>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</si>
  <si>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</si>
  <si>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</si>
  <si>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</si>
  <si>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</si>
  <si>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</si>
  <si>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</si>
  <si>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</si>
  <si>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</si>
  <si>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</si>
  <si>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</si>
  <si>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</si>
  <si>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</si>
  <si>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</si>
  <si>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</si>
  <si>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</si>
  <si>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</si>
  <si>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</si>
  <si>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</si>
  <si>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</si>
  <si>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</si>
  <si>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</si>
  <si>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</si>
  <si>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</si>
  <si>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</si>
  <si>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</si>
  <si>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</si>
  <si>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</si>
  <si>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</si>
  <si>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</si>
  <si>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8 месяц 2025 года в разрезе муниципальных программ</t>
  </si>
  <si>
    <t>за 8 месяц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</si>
</sst>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4" zoomScale="77" zoomScaleNormal="77" workbookViewId="0">
      <selection activeCell="D33" sqref="D33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1159213732.5299997</v>
      </c>
      <c r="E8" s="12">
        <f>E9+E10+E11+E12+E13+E14+E15+E16+E17+E18+E19+E20+E21+E22+E23+E24+E25+E26+E27+E33+E28+E29+E30+E31+E32</f>
        <v>655720796.62000012</v>
      </c>
      <c r="F8" s="12">
        <f t="shared" ref="F8:F33" si="0">SUM(E8/C8*100)</f>
        <v>57.521522882322316</v>
      </c>
      <c r="G8" s="12">
        <f t="shared" ref="G8" si="1">SUM(E8/D8*100)</f>
        <v>56.565996262732376</v>
      </c>
      <c r="H8" s="13">
        <f>H9+H10+H11+H12+H13+H14+H15+H16+H17+H18+H19+H20+H21+H22+H24+H23+H25+H26+H27+H33+H28+H29+H30+H31+H32</f>
        <v>99.999999999999986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49125500</v>
      </c>
      <c r="E9" s="8">
        <v>24084328.140000001</v>
      </c>
      <c r="F9" s="6">
        <f t="shared" si="0"/>
        <v>50.469775210968912</v>
      </c>
      <c r="G9" s="6">
        <f t="shared" ref="G9:G33" si="2">SUM(E9/D9*100)</f>
        <v>49.026123174318833</v>
      </c>
      <c r="H9" s="7">
        <f>E9/E8*100</f>
        <v>3.6729547490556755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34575902.219999999</v>
      </c>
      <c r="E10" s="8">
        <v>23665353.190000001</v>
      </c>
      <c r="F10" s="6">
        <f t="shared" si="0"/>
        <v>114.85693785733007</v>
      </c>
      <c r="G10" s="6">
        <f t="shared" si="2"/>
        <v>68.444644016580639</v>
      </c>
      <c r="H10" s="7">
        <f>E10/E8*100</f>
        <v>3.609059421629786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0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50650</v>
      </c>
      <c r="F12" s="6">
        <f t="shared" si="0"/>
        <v>26.148683531233868</v>
      </c>
      <c r="G12" s="6">
        <f t="shared" si="2"/>
        <v>26.148683531233868</v>
      </c>
      <c r="H12" s="7">
        <f>E12/E8*100</f>
        <v>7.7243241728922043E-3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39465707.5</v>
      </c>
      <c r="E13" s="8">
        <v>12615153.939999999</v>
      </c>
      <c r="F13" s="6">
        <f t="shared" si="0"/>
        <v>41.587174960531357</v>
      </c>
      <c r="G13" s="6">
        <f t="shared" si="2"/>
        <v>31.964849331536747</v>
      </c>
      <c r="H13" s="7">
        <f>E13/E8*100</f>
        <v>1.9238605828923658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145611434.5</v>
      </c>
      <c r="E14" s="8">
        <v>80590360.519999996</v>
      </c>
      <c r="F14" s="6">
        <f t="shared" si="0"/>
        <v>56.810395835229123</v>
      </c>
      <c r="G14" s="6">
        <f t="shared" si="2"/>
        <v>55.346175797753027</v>
      </c>
      <c r="H14" s="7">
        <f>E14/E8*100</f>
        <v>12.290346887793358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1072800</v>
      </c>
      <c r="E15" s="8">
        <v>19030</v>
      </c>
      <c r="F15" s="6">
        <f t="shared" si="0"/>
        <v>1.7738627889634602</v>
      </c>
      <c r="G15" s="6">
        <f t="shared" si="2"/>
        <v>1.7738627889634602</v>
      </c>
      <c r="H15" s="7">
        <f>E15/E8*100</f>
        <v>2.9021498323818094E-3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638030588.75999999</v>
      </c>
      <c r="E16" s="8">
        <v>378701611.93000001</v>
      </c>
      <c r="F16" s="6">
        <f t="shared" si="0"/>
        <v>64.541823157165069</v>
      </c>
      <c r="G16" s="6">
        <f t="shared" si="2"/>
        <v>59.354773674095973</v>
      </c>
      <c r="H16" s="7">
        <f>E16/E8*100</f>
        <v>57.753485001858671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3934670.24</v>
      </c>
      <c r="E17" s="8">
        <v>2283563.4300000002</v>
      </c>
      <c r="F17" s="6">
        <f t="shared" si="0"/>
        <v>23.563754308120938</v>
      </c>
      <c r="G17" s="6">
        <f t="shared" si="2"/>
        <v>58.036971098243804</v>
      </c>
      <c r="H17" s="7">
        <f>E17/E8*100</f>
        <v>0.34825240281701159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19800</v>
      </c>
      <c r="F18" s="6">
        <f t="shared" si="0"/>
        <v>69.473684210526315</v>
      </c>
      <c r="G18" s="6">
        <f t="shared" si="2"/>
        <v>69.473684210526315</v>
      </c>
      <c r="H18" s="7">
        <f>E18/E8*100</f>
        <v>3.0195778602816518E-3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4311100</v>
      </c>
      <c r="E19" s="8">
        <v>4300000</v>
      </c>
      <c r="F19" s="6">
        <f t="shared" si="0"/>
        <v>425.27939867471065</v>
      </c>
      <c r="G19" s="6">
        <f t="shared" si="2"/>
        <v>99.742525109600805</v>
      </c>
      <c r="H19" s="7">
        <f>E19/E8*100</f>
        <v>0.65576690905106572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20829505</v>
      </c>
      <c r="E21" s="8">
        <v>6911922.8300000001</v>
      </c>
      <c r="F21" s="6">
        <f t="shared" si="0"/>
        <v>33.096738316414481</v>
      </c>
      <c r="G21" s="6">
        <f t="shared" si="2"/>
        <v>33.183327352234251</v>
      </c>
      <c r="H21" s="7">
        <f>E21/E8*100</f>
        <v>1.0540954115880452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6698911.7999999998</v>
      </c>
      <c r="E22" s="8">
        <v>2902643.22</v>
      </c>
      <c r="F22" s="6">
        <f t="shared" si="0"/>
        <v>47.352984110411434</v>
      </c>
      <c r="G22" s="6">
        <f t="shared" si="2"/>
        <v>43.330070713873262</v>
      </c>
      <c r="H22" s="7">
        <f>E22/E8*100</f>
        <v>0.44266450522265877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2088500</v>
      </c>
      <c r="E23" s="8">
        <v>1200000</v>
      </c>
      <c r="F23" s="6">
        <f t="shared" si="0"/>
        <v>21.51964564316841</v>
      </c>
      <c r="G23" s="6">
        <f t="shared" si="2"/>
        <v>57.457505386641131</v>
      </c>
      <c r="H23" s="7">
        <f>E23/E8*100</f>
        <v>0.18300471880494856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24150</v>
      </c>
      <c r="F24" s="6">
        <f t="shared" si="0"/>
        <v>36.646433990895297</v>
      </c>
      <c r="G24" s="6">
        <f t="shared" si="2"/>
        <v>36.646433990895297</v>
      </c>
      <c r="H24" s="7">
        <f>E24/E8*100</f>
        <v>3.6829699659495902E-3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103505704.51000001</v>
      </c>
      <c r="E25" s="8">
        <v>51949588</v>
      </c>
      <c r="F25" s="6">
        <f t="shared" si="0"/>
        <v>26.917233535531444</v>
      </c>
      <c r="G25" s="6">
        <f t="shared" si="2"/>
        <v>50.190072369374569</v>
      </c>
      <c r="H25" s="7">
        <f>E25/E8*100</f>
        <v>7.9225164533107755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20126700</v>
      </c>
      <c r="E26" s="8">
        <v>19951700</v>
      </c>
      <c r="F26" s="6">
        <f t="shared" si="0"/>
        <v>157.62998427784757</v>
      </c>
      <c r="G26" s="6">
        <f t="shared" si="2"/>
        <v>99.130508230360675</v>
      </c>
      <c r="H26" s="7">
        <f>E26/E8*100</f>
        <v>3.0427127068172437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12433500.76</v>
      </c>
      <c r="E27" s="8">
        <v>7194847.2000000002</v>
      </c>
      <c r="F27" s="6">
        <f t="shared" si="0"/>
        <v>113.48133590636765</v>
      </c>
      <c r="G27" s="6">
        <f t="shared" si="2"/>
        <v>57.866624524177858</v>
      </c>
      <c r="H27" s="7">
        <f>E27/E8*100</f>
        <v>1.097242490567143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32478</v>
      </c>
      <c r="F28" s="6">
        <f t="shared" si="0"/>
        <v>22.429558011049725</v>
      </c>
      <c r="G28" s="6">
        <f t="shared" si="2"/>
        <v>22.429558011049725</v>
      </c>
      <c r="H28" s="7">
        <f>E28/E8*100</f>
        <v>4.9530227144559333E-3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602300</v>
      </c>
      <c r="E29" s="8">
        <v>226271.5</v>
      </c>
      <c r="F29" s="6">
        <f t="shared" si="0"/>
        <v>37.56790635895733</v>
      </c>
      <c r="G29" s="6">
        <f t="shared" si="2"/>
        <v>37.56790635895733</v>
      </c>
      <c r="H29" s="7">
        <f>E29/E8*100</f>
        <v>3.4507293525894933E-2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2838808.12</v>
      </c>
      <c r="F30" s="6">
        <f t="shared" si="0"/>
        <v>72.283964046545975</v>
      </c>
      <c r="G30" s="6">
        <f t="shared" si="2"/>
        <v>72.28442418725453</v>
      </c>
      <c r="H30" s="7">
        <f>E30/E8*100</f>
        <v>0.43292940145150394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14770521.119999999</v>
      </c>
      <c r="E31" s="8">
        <v>122170</v>
      </c>
      <c r="F31" s="6">
        <f t="shared" si="0"/>
        <v>2.2582672507809756</v>
      </c>
      <c r="G31" s="6">
        <f t="shared" si="2"/>
        <v>0.82712044488786463</v>
      </c>
      <c r="H31" s="7">
        <f>E31/E8*100</f>
        <v>1.8631405413667139E-2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57201311.119999997</v>
      </c>
      <c r="E32" s="8">
        <v>35970695.600000001</v>
      </c>
      <c r="F32" s="6">
        <f t="shared" ref="F32" si="3">SUM(E32/C32*100)</f>
        <v>80.644180050569531</v>
      </c>
      <c r="G32" s="6">
        <f t="shared" ref="G32" si="4">SUM(E32/D32*100)</f>
        <v>62.884390052771231</v>
      </c>
      <c r="H32" s="7">
        <f>E32/E8*100</f>
        <v>5.4856725279136684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460300</v>
      </c>
      <c r="E33" s="8">
        <v>65671</v>
      </c>
      <c r="F33" s="6">
        <f t="shared" si="0"/>
        <v>14.26699978275038</v>
      </c>
      <c r="G33" s="6">
        <f t="shared" si="2"/>
        <v>14.26699978275038</v>
      </c>
      <c r="H33" s="7">
        <f>E33/E8*100</f>
        <v>1.0015085740533149E-2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8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2025-10-02T08:05:29Z</dcterms:modified>
</cp:coreProperties>
</file>